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\Desktop\uepp\DATOS ABIERTOS\DataSet_Equipamientos\AJUSTADOS\"/>
    </mc:Choice>
  </mc:AlternateContent>
  <xr:revisionPtr revIDLastSave="0" documentId="13_ncr:1_{631FBEA1-873B-463C-B723-ADB10D3C9CAF}" xr6:coauthVersionLast="47" xr6:coauthVersionMax="47" xr10:uidLastSave="{00000000-0000-0000-0000-000000000000}"/>
  <bookViews>
    <workbookView xWindow="-110" yWindow="-110" windowWidth="19420" windowHeight="10420" tabRatio="952" xr2:uid="{00000000-000D-0000-FFFF-FFFF00000000}"/>
  </bookViews>
  <sheets>
    <sheet name="337.893 parasur _UDES" sheetId="80" r:id="rId1"/>
  </sheets>
  <definedNames>
    <definedName name="_xlnm._FilterDatabase" localSheetId="0" hidden="1">'337.893 parasur _UDES'!$A$12:$Y$12</definedName>
    <definedName name="Tabla8" localSheetId="0">#REF!</definedName>
    <definedName name="Tabla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80" l="1"/>
  <c r="N15" i="80"/>
  <c r="N16" i="80"/>
  <c r="N17" i="80"/>
  <c r="N18" i="80"/>
  <c r="N19" i="80"/>
  <c r="N20" i="80"/>
  <c r="N21" i="80"/>
  <c r="N22" i="80"/>
  <c r="N23" i="80"/>
  <c r="N24" i="80"/>
  <c r="N25" i="80"/>
  <c r="N26" i="80"/>
  <c r="N27" i="80"/>
  <c r="N28" i="80"/>
  <c r="N29" i="80"/>
  <c r="N30" i="80"/>
  <c r="N31" i="80"/>
  <c r="N32" i="80"/>
  <c r="N33" i="80"/>
  <c r="N34" i="80"/>
  <c r="N35" i="80"/>
  <c r="Q16" i="80"/>
  <c r="Q28" i="80"/>
  <c r="Q32" i="80"/>
  <c r="O14" i="80"/>
  <c r="O15" i="80"/>
  <c r="O16" i="80"/>
  <c r="O17" i="80"/>
  <c r="O18" i="80"/>
  <c r="O19" i="80"/>
  <c r="O20" i="80"/>
  <c r="O21" i="80"/>
  <c r="O22" i="80"/>
  <c r="O23" i="80"/>
  <c r="O24" i="80"/>
  <c r="O25" i="80"/>
  <c r="O26" i="80"/>
  <c r="O27" i="80"/>
  <c r="O28" i="80"/>
  <c r="O29" i="80"/>
  <c r="O30" i="80"/>
  <c r="O31" i="80"/>
  <c r="O32" i="80"/>
  <c r="O33" i="80"/>
  <c r="O34" i="80"/>
  <c r="O35" i="80"/>
  <c r="P14" i="80"/>
  <c r="P15" i="80"/>
  <c r="P16" i="80"/>
  <c r="P17" i="80"/>
  <c r="P18" i="80"/>
  <c r="P19" i="80"/>
  <c r="P20" i="80"/>
  <c r="P21" i="80"/>
  <c r="P22" i="80"/>
  <c r="P23" i="80"/>
  <c r="P24" i="80"/>
  <c r="P25" i="80"/>
  <c r="P26" i="80"/>
  <c r="P27" i="80"/>
  <c r="P28" i="80"/>
  <c r="P29" i="80"/>
  <c r="P30" i="80"/>
  <c r="P31" i="80"/>
  <c r="P32" i="80"/>
  <c r="P33" i="80"/>
  <c r="P34" i="80"/>
  <c r="P35" i="80"/>
  <c r="Q14" i="80"/>
  <c r="Q15" i="80"/>
  <c r="Q18" i="80"/>
  <c r="Q19" i="80"/>
  <c r="Q20" i="80"/>
  <c r="Q22" i="80"/>
  <c r="Q23" i="80"/>
  <c r="Q24" i="80"/>
  <c r="Q26" i="80"/>
  <c r="Q27" i="80"/>
  <c r="Q30" i="80"/>
  <c r="Q31" i="80"/>
  <c r="Q34" i="80"/>
  <c r="Q35" i="80"/>
  <c r="Q13" i="80"/>
  <c r="P13" i="80"/>
  <c r="O13" i="80"/>
  <c r="N13" i="80"/>
  <c r="Q33" i="80" l="1"/>
  <c r="Q25" i="80"/>
  <c r="Q21" i="80"/>
  <c r="Q17" i="80"/>
  <c r="Q29" i="80"/>
</calcChain>
</file>

<file path=xl/sharedStrings.xml><?xml version="1.0" encoding="utf-8"?>
<sst xmlns="http://schemas.openxmlformats.org/spreadsheetml/2006/main" count="176" uniqueCount="166">
  <si>
    <t>S/D</t>
  </si>
  <si>
    <t>ASUNCIÓN</t>
  </si>
  <si>
    <t>SAN PEDRO</t>
  </si>
  <si>
    <t>SAN LORENZO</t>
  </si>
  <si>
    <t>CORDILLERA</t>
  </si>
  <si>
    <t>PEDRO JUAN CABALLERO</t>
  </si>
  <si>
    <t>AMAMBAY</t>
  </si>
  <si>
    <t>CENTRAL</t>
  </si>
  <si>
    <t>ENCARNACIÓN</t>
  </si>
  <si>
    <t>CIUDAD DEL ESTE</t>
  </si>
  <si>
    <t>CURUGUATY</t>
  </si>
  <si>
    <t>VILLA HAYES</t>
  </si>
  <si>
    <t>FILADELFIA</t>
  </si>
  <si>
    <t>CARMELO PERALTA</t>
  </si>
  <si>
    <t>CONCEPCIÓN</t>
  </si>
  <si>
    <t>CAACUPÉ</t>
  </si>
  <si>
    <t>VILLARRICA</t>
  </si>
  <si>
    <t>CAAGUAZÚ</t>
  </si>
  <si>
    <t>CAAZAPÁ</t>
  </si>
  <si>
    <t>LUQUE</t>
  </si>
  <si>
    <t>CAPITAL</t>
  </si>
  <si>
    <t>GUAIRA</t>
  </si>
  <si>
    <t>Curupayty 279 e/ Carlos Antonio López</t>
  </si>
  <si>
    <t>PARAGUARÍ</t>
  </si>
  <si>
    <t xml:space="preserve">ITAPÚA </t>
  </si>
  <si>
    <t>ITAPÚA</t>
  </si>
  <si>
    <t>071-202289</t>
  </si>
  <si>
    <t>0786-232979</t>
  </si>
  <si>
    <t>CANINDEYÚ</t>
  </si>
  <si>
    <t>0336-273263</t>
  </si>
  <si>
    <t>PDTE. HAYES</t>
  </si>
  <si>
    <t>BOQUERÓN</t>
  </si>
  <si>
    <t>0491-432180</t>
  </si>
  <si>
    <t>Unidad Departamental de Estadística - Asunción</t>
  </si>
  <si>
    <t>E.E.U.U. y San Carlos</t>
  </si>
  <si>
    <t>021-452371</t>
  </si>
  <si>
    <t>Vidalia Noemí Gómez</t>
  </si>
  <si>
    <t>0992-443186</t>
  </si>
  <si>
    <t>Unidad Departamental de Estadística - Villa Hayes</t>
  </si>
  <si>
    <t>Av. Laudo Hayes y Carlos Antonio López</t>
  </si>
  <si>
    <t>Rosa Ma. Altemburger de Quintana</t>
  </si>
  <si>
    <t>0981-907655</t>
  </si>
  <si>
    <t>Unidad Departamental de Estadística - San Lorenzo</t>
  </si>
  <si>
    <t>Tte. Benítez e/ Cnel. Romero</t>
  </si>
  <si>
    <t xml:space="preserve">Myrian Eva Arrúa Franco </t>
  </si>
  <si>
    <t>0986-296526</t>
  </si>
  <si>
    <t>Unidad Departamental de Estadística - Luque</t>
  </si>
  <si>
    <t>Ruta Gral. Aquino c/ Rosa A. González</t>
  </si>
  <si>
    <t>643304/647772</t>
  </si>
  <si>
    <t>Ma. Del Carmen Pérez Bernal</t>
  </si>
  <si>
    <t>0971-264552</t>
  </si>
  <si>
    <t>Unidad Departamental de Estadística - Caacupé</t>
  </si>
  <si>
    <t>Variante Ruta II Mariscal Estigarribia Km 54,5</t>
  </si>
  <si>
    <t>0511-242332</t>
  </si>
  <si>
    <t>Luís Alberto López Emery</t>
  </si>
  <si>
    <t>Unidad Departamental de Estadística - C. Oviedo</t>
  </si>
  <si>
    <t>Jóvenes por la Democracia y Lidia Peralta</t>
  </si>
  <si>
    <t>0521-204537</t>
  </si>
  <si>
    <t>Ruth Viviana Barrios Aguilar</t>
  </si>
  <si>
    <t>0974-440740</t>
  </si>
  <si>
    <t>Unidad Departamental de Estadística - Caaguazú</t>
  </si>
  <si>
    <t>Manuel A. Godoy e/ General Díaz y Dr. Frutos</t>
  </si>
  <si>
    <t>0522-42522</t>
  </si>
  <si>
    <t>Juan Ramón Gavilán Ovelar</t>
  </si>
  <si>
    <t>Unidad Departamental de Estadística - Paraguarí</t>
  </si>
  <si>
    <t>Tte. 1° Derlis Cáceres y Mariscal Estigarribia</t>
  </si>
  <si>
    <t>0531-432791</t>
  </si>
  <si>
    <t>Delia Carolina Paredes Machuca</t>
  </si>
  <si>
    <t>0971-755894</t>
  </si>
  <si>
    <t>Unidad Departamental de Estadística - Encarnación</t>
  </si>
  <si>
    <t>Carlos A. López y Monseñor Wiessen</t>
  </si>
  <si>
    <t>Julia Albicia Stark Martínez</t>
  </si>
  <si>
    <t>0985-773494</t>
  </si>
  <si>
    <t>Unidad Departamental de Estadística - Yatytay</t>
  </si>
  <si>
    <t xml:space="preserve">Defensores del Chaco e/ Gaspar Rodríguez de Francia y Los Pioneros Yatytay km 16 </t>
  </si>
  <si>
    <t>Erica Hoffman de Suscharski</t>
  </si>
  <si>
    <t>0985-750782</t>
  </si>
  <si>
    <t>Unidad Departamental de Estadística - San J. Bautista</t>
  </si>
  <si>
    <t xml:space="preserve">Agustín Pio Barrios e/ Monseñor Pastor Bogarín Argaña </t>
  </si>
  <si>
    <t>Alberto Osmar Rodas Monzón</t>
  </si>
  <si>
    <t>0975-602227</t>
  </si>
  <si>
    <t>Unidad Departamental de Estadística - Pilar</t>
  </si>
  <si>
    <t xml:space="preserve">Alberdi c/ Dr. Milciades Ortiz Granada </t>
  </si>
  <si>
    <t>Nicelly Dolore Rivas de Jara</t>
  </si>
  <si>
    <t>0975-122547</t>
  </si>
  <si>
    <t>Unidad Departamental de Estadística - Ciudad de Este</t>
  </si>
  <si>
    <t>Av. Capitán del Puerto y Picuiba N° 115</t>
  </si>
  <si>
    <t>061-512737</t>
  </si>
  <si>
    <t>Cristina Aidee Lezcano Paez</t>
  </si>
  <si>
    <t>0973-685190</t>
  </si>
  <si>
    <t>Unidad Departamental de Estadística - Villarrica</t>
  </si>
  <si>
    <t>Paí Carlos Anasagasti y Olimpo</t>
  </si>
  <si>
    <t>0541-43070</t>
  </si>
  <si>
    <t>Orlando Ramón Aguirre Espinoza</t>
  </si>
  <si>
    <t>0983-474764</t>
  </si>
  <si>
    <t>Unidad Departamental de Estadística - Caazapá</t>
  </si>
  <si>
    <t>Fray Luis de Bolaños c/ Dr. Juan Zoilo Vera</t>
  </si>
  <si>
    <t xml:space="preserve">Nancy del Carmen Galeano </t>
  </si>
  <si>
    <t>0981-309596</t>
  </si>
  <si>
    <t>Unidad Departamental de Estadística - F. C. Álvarez</t>
  </si>
  <si>
    <t>Av. Ntra. Sra. de la Asunción y Curupayty - a dos cuadras de Copaco</t>
  </si>
  <si>
    <t>047-230490</t>
  </si>
  <si>
    <t>Julio Alberto Martínez Rojas</t>
  </si>
  <si>
    <t>0981-534602</t>
  </si>
  <si>
    <t>Unidad Departamental de Estadística - Curuguaty</t>
  </si>
  <si>
    <t>Barrio Santa María del Curuguaty</t>
  </si>
  <si>
    <t>048-210629</t>
  </si>
  <si>
    <t>José María Ruiz Díaz</t>
  </si>
  <si>
    <t>0982-670702</t>
  </si>
  <si>
    <t>Unidad Departamental de Estadística - Concepción</t>
  </si>
  <si>
    <t>Av. Heriberto Colombino</t>
  </si>
  <si>
    <t>0331-242178</t>
  </si>
  <si>
    <t>Vivian Esneide Quevedo de Princigalli</t>
  </si>
  <si>
    <t>0971-817841</t>
  </si>
  <si>
    <t>Unidad Departamental de Estadística - San Pedro</t>
  </si>
  <si>
    <t>General Díaz y Jóvenes por la Democracia</t>
  </si>
  <si>
    <t>0342-222379</t>
  </si>
  <si>
    <t xml:space="preserve">Robert Gray Pereira </t>
  </si>
  <si>
    <t>0971-185252</t>
  </si>
  <si>
    <t>Unidad Departamental de Estadística - San Estanislao</t>
  </si>
  <si>
    <t>Independencia Nacional 1205 e/ Ntra. Sra. De la Asunción y Mariscal Estigarribia</t>
  </si>
  <si>
    <t>0343-420966</t>
  </si>
  <si>
    <t xml:space="preserve">Alcides Torres </t>
  </si>
  <si>
    <t>0971-919179</t>
  </si>
  <si>
    <t>Unidad Departamental de Estadística - Filadelfía</t>
  </si>
  <si>
    <t>Villa Dollinguer - Caraya Este e/ Celsa Speratti</t>
  </si>
  <si>
    <t>Jorge Alberto Ojeda Villalba</t>
  </si>
  <si>
    <t>0961-325265</t>
  </si>
  <si>
    <t>Unidad Departamental de Estadística - Carmelo Peralta</t>
  </si>
  <si>
    <t>Av. Costanera a metros del Río Paraguay</t>
  </si>
  <si>
    <t>Edita Concepción Jara Morel</t>
  </si>
  <si>
    <t>0981-107965</t>
  </si>
  <si>
    <t>Unidad Departamental de Estadística - P. J. Caballero</t>
  </si>
  <si>
    <t xml:space="preserve">Zenith Zoraya Gómez de Portilho </t>
  </si>
  <si>
    <t>0975-557703</t>
  </si>
  <si>
    <t>PROGRAMA DE "MEJORAMIENTO DE LAS CONDICIONES DE APRENDIZAJE Y LA GESTIÓN EDUCATIVA MEDIANTE LA INCORPORACIÓN DE TIC EN INSTITUCIONES EDUCATIVAS Y UNIDADES DE GESTIÓN EN PARAGUAY"</t>
  </si>
  <si>
    <t>EQUIPOS INFORMÁTICOS PARA GESTIÓN ADMINISTRATIVA</t>
  </si>
  <si>
    <t>COSTOS DE EQUIPOS INFORMÁTICOS PARA GESTIÓN ADMINISTRATIVA</t>
  </si>
  <si>
    <t>COSTO TOTAL G.</t>
  </si>
  <si>
    <t>DEPARTAMENTO</t>
  </si>
  <si>
    <t>DISTRITO</t>
  </si>
  <si>
    <t>DIRECCIÓN</t>
  </si>
  <si>
    <t xml:space="preserve">N°  DE TELÉFONO DE LA INSTITUCIÓN </t>
  </si>
  <si>
    <t>NOMBRE DEL DIRECTOR/A</t>
  </si>
  <si>
    <t>N° C.I. DEL DIRECTOR/A</t>
  </si>
  <si>
    <t>N° CELULAR DEL DIRECTOR/A</t>
  </si>
  <si>
    <t>CANTIDAD DE COMPUTADORAS PERSONALES (PC) DE ESCRITORIO ENTREGADAS</t>
  </si>
  <si>
    <t>CANTIDAD DE (UPS) ENTREGADAS</t>
  </si>
  <si>
    <t>CANTIDAD DE PROYECTORES ENTREGADOS</t>
  </si>
  <si>
    <t>COSTO TOTAL DE COMPUTADORAS PERSONALES (PC) DE ESCRITORIO ENTREGADAS G.(COSTO UNITARIO G. 5.453.265	)</t>
  </si>
  <si>
    <t xml:space="preserve">COSTO TOTAL DE (UPS) ENTREGADAS G. (COSTO UNITARIO G. 957.277)	</t>
  </si>
  <si>
    <t xml:space="preserve">COSTO TOTAL DE PROYECTORES ENTREGADOS G. (COSTO UNITARIO G. 3.746.064)	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</si>
  <si>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</si>
  <si>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 xml:space="preserve">Notas: Siglas UPS - UNINTERRUPTABLE POWER SUPPLY  </t>
  </si>
  <si>
    <t>LISTADO DE INSTITUCIONES EDUCATIVAS BENEFICIADAS DE LA ADQUISICIÓN DE EQUIPOS INFORMÁTICOS - INSTITUCIONES EDUCATIVAS DE GESTIÓN OFICIAL DE TODO EL PAÍS" - PLURIANUAL DEL MEC.AÑO 2019.</t>
  </si>
  <si>
    <t>NOMBRE DE LA UNIDAD</t>
  </si>
  <si>
    <t xml:space="preserve">MISIONES </t>
  </si>
  <si>
    <t xml:space="preserve">ÑEEMBUCÚ </t>
  </si>
  <si>
    <t>ALTO PARANÁ</t>
  </si>
  <si>
    <t>A. PARAGUAY</t>
  </si>
  <si>
    <t>C. OVIEDO</t>
  </si>
  <si>
    <t xml:space="preserve">YATYTAY </t>
  </si>
  <si>
    <t xml:space="preserve">SAN J. BAUTISTA </t>
  </si>
  <si>
    <t xml:space="preserve">PILAR </t>
  </si>
  <si>
    <t>F. C. ÁLVAREZ</t>
  </si>
  <si>
    <t>S. ESTANISLAO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</si>
</sst>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 * #,##0_ ;_ * \-#,##0_ ;_ * &quot;-&quot;_ ;_ @_ "/>
    <numFmt numFmtId="164" formatCode="00000000"/>
    <numFmt numFmtId="165" formatCode="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0" fontId="18" fillId="0" borderId="0"/>
  </cellStyleXfs>
  <cellXfs count="30">
    <xf numFmtId="0" fontId="0" fillId="0" borderId="0" xfId="0"/>
    <xf numFmtId="0" fontId="0" fillId="33" borderId="0" xfId="0" applyFill="1" applyBorder="1"/>
    <xf numFmtId="0" fontId="16" fillId="33" borderId="0" xfId="0" applyFont="1" applyFill="1"/>
    <xf numFmtId="0" fontId="0" fillId="33" borderId="0" xfId="0" applyFill="1"/>
    <xf numFmtId="41" fontId="0" fillId="33" borderId="0" xfId="42" applyFont="1" applyFill="1"/>
    <xf numFmtId="165" fontId="2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5" fontId="16" fillId="33" borderId="0" xfId="0" applyNumberFormat="1" applyFont="1" applyFill="1"/>
    <xf numFmtId="1" fontId="16" fillId="33" borderId="0" xfId="0" applyNumberFormat="1" applyFont="1" applyFill="1" applyAlignment="1">
      <alignment horizontal="left" wrapText="1"/>
    </xf>
    <xf numFmtId="164" fontId="16" fillId="33" borderId="0" xfId="0" applyNumberFormat="1" applyFont="1" applyFill="1" applyAlignment="1">
      <alignment horizontal="left" wrapText="1"/>
    </xf>
    <xf numFmtId="0" fontId="16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41" fontId="0" fillId="33" borderId="11" xfId="42" applyFont="1" applyFill="1" applyBorder="1"/>
    <xf numFmtId="1" fontId="1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/>
    <xf numFmtId="0" fontId="20" fillId="33" borderId="0" xfId="0" applyFont="1" applyFill="1" applyAlignment="1"/>
    <xf numFmtId="164" fontId="16" fillId="33" borderId="0" xfId="0" applyNumberFormat="1" applyFont="1" applyFill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164" fontId="21" fillId="34" borderId="0" xfId="0" applyNumberFormat="1" applyFont="1" applyFill="1" applyAlignment="1">
      <alignment horizontal="left" wrapText="1"/>
    </xf>
    <xf numFmtId="164" fontId="16" fillId="33" borderId="0" xfId="0" applyNumberFormat="1" applyFont="1" applyFill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rmal 2" xfId="43" xr:uid="{19AA4896-28EC-4B73-992F-50180B713F05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562428</xdr:colOff>
      <xdr:row>0</xdr:row>
      <xdr:rowOff>0</xdr:rowOff>
    </xdr:from>
    <xdr:to>
      <xdr:col>5</xdr:col>
      <xdr:colOff>107697</xdr:colOff>
      <xdr:row>4</xdr:row>
      <xdr:rowOff>166167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FF0839DE-48EA-498C-8361-23275ABE8E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562428" y="0"/>
          <a:ext cx="7156198" cy="8918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6842-C638-4369-8F4F-ACDAF1E843BB}">
  <sheetPr>
    <tabColor theme="9" tint="0.59999389629810485"/>
  </sheetPr>
  <dimension ref="A7:Y37"/>
  <sheetViews>
    <sheetView tabSelected="1" topLeftCell="B1" zoomScale="70" zoomScaleNormal="70" workbookViewId="0">
      <selection activeCell="B7" sqref="B7:Q7"/>
    </sheetView>
  </sheetViews>
  <sheetFormatPr baseColWidth="10" defaultRowHeight="14.5" x14ac:dyDescent="0.35"/>
  <cols>
    <col min="1" max="1" width="10.90625" style="3"/>
    <col min="2" max="2" width="13.26953125" style="6" customWidth="1"/>
    <col min="3" max="3" width="48" style="3" customWidth="1"/>
    <col min="4" max="4" width="15" style="7" customWidth="1"/>
    <col min="5" max="5" width="21.6328125" style="7" bestFit="1" customWidth="1"/>
    <col min="6" max="6" width="14.6328125" style="3" customWidth="1"/>
    <col min="7" max="7" width="13.54296875" style="3" customWidth="1"/>
    <col min="8" max="10" width="10.90625" style="3"/>
    <col min="11" max="11" width="20.1796875" style="7" customWidth="1"/>
    <col min="12" max="12" width="11.90625" style="7" customWidth="1"/>
    <col min="13" max="13" width="12.90625" style="7" customWidth="1"/>
    <col min="14" max="14" width="17.54296875" style="3" customWidth="1"/>
    <col min="15" max="15" width="15.90625" style="3" customWidth="1"/>
    <col min="16" max="17" width="14" style="3" customWidth="1"/>
    <col min="18" max="16384" width="10.90625" style="3"/>
  </cols>
  <sheetData>
    <row r="7" spans="1:25" ht="18.5" customHeight="1" x14ac:dyDescent="0.45">
      <c r="B7" s="27" t="s">
        <v>135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5"/>
      <c r="S7" s="5"/>
      <c r="T7" s="5"/>
      <c r="U7" s="5"/>
      <c r="V7" s="5"/>
      <c r="W7" s="5"/>
      <c r="X7" s="5"/>
      <c r="Y7" s="5"/>
    </row>
    <row r="8" spans="1:25" x14ac:dyDescent="0.35">
      <c r="C8" s="6"/>
      <c r="D8" s="6"/>
      <c r="E8" s="6"/>
      <c r="G8" s="7"/>
      <c r="H8" s="7"/>
      <c r="K8" s="3"/>
      <c r="L8" s="3"/>
      <c r="N8" s="7"/>
      <c r="O8" s="7"/>
    </row>
    <row r="9" spans="1:25" x14ac:dyDescent="0.35">
      <c r="B9" s="28" t="s">
        <v>154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</row>
    <row r="10" spans="1:25" x14ac:dyDescent="0.35">
      <c r="B10" s="9"/>
      <c r="C10" s="10"/>
      <c r="D10" s="23"/>
      <c r="E10" s="2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  <c r="S10" s="8"/>
      <c r="T10" s="8"/>
      <c r="U10" s="8"/>
      <c r="V10" s="8"/>
      <c r="W10" s="8"/>
      <c r="X10" s="8"/>
      <c r="Y10" s="8"/>
    </row>
    <row r="11" spans="1:25" ht="28" customHeight="1" x14ac:dyDescent="0.35">
      <c r="K11" s="29" t="s">
        <v>136</v>
      </c>
      <c r="L11" s="29"/>
      <c r="M11" s="29"/>
      <c r="N11" s="29" t="s">
        <v>137</v>
      </c>
      <c r="O11" s="29"/>
      <c r="P11" s="29"/>
      <c r="Q11" s="29" t="s">
        <v>138</v>
      </c>
    </row>
    <row r="12" spans="1:25" s="2" customFormat="1" ht="110.5" customHeight="1" x14ac:dyDescent="0.35">
      <c r="A12" s="11"/>
      <c r="B12" s="20"/>
      <c r="C12" s="12" t="s">
        <v>155</v>
      </c>
      <c r="D12" s="12" t="s">
        <v>139</v>
      </c>
      <c r="E12" s="12" t="s">
        <v>140</v>
      </c>
      <c r="F12" s="12" t="s">
        <v>141</v>
      </c>
      <c r="G12" s="13" t="s">
        <v>142</v>
      </c>
      <c r="H12" s="13" t="s">
        <v>143</v>
      </c>
      <c r="I12" s="13" t="s">
        <v>144</v>
      </c>
      <c r="J12" s="13" t="s">
        <v>145</v>
      </c>
      <c r="K12" s="26" t="s">
        <v>146</v>
      </c>
      <c r="L12" s="13" t="s">
        <v>147</v>
      </c>
      <c r="M12" s="13" t="s">
        <v>148</v>
      </c>
      <c r="N12" s="14" t="s">
        <v>149</v>
      </c>
      <c r="O12" s="13" t="s">
        <v>150</v>
      </c>
      <c r="P12" s="13" t="s">
        <v>151</v>
      </c>
      <c r="Q12" s="29"/>
    </row>
    <row r="13" spans="1:25" x14ac:dyDescent="0.35">
      <c r="C13" s="1" t="s">
        <v>33</v>
      </c>
      <c r="D13" s="24" t="s">
        <v>20</v>
      </c>
      <c r="E13" s="24" t="s">
        <v>1</v>
      </c>
      <c r="F13" s="3" t="s">
        <v>34</v>
      </c>
      <c r="G13" s="3" t="s">
        <v>35</v>
      </c>
      <c r="H13" s="3" t="s">
        <v>36</v>
      </c>
      <c r="I13" s="3">
        <v>1520759</v>
      </c>
      <c r="J13" s="3" t="s">
        <v>37</v>
      </c>
      <c r="K13" s="7">
        <v>4</v>
      </c>
      <c r="L13" s="7">
        <v>4</v>
      </c>
      <c r="M13" s="15">
        <v>1</v>
      </c>
      <c r="N13" s="4">
        <f>5453265*K13</f>
        <v>21813060</v>
      </c>
      <c r="O13" s="4">
        <f>957277*L13</f>
        <v>3829108</v>
      </c>
      <c r="P13" s="4">
        <f>3746064*M13</f>
        <v>3746064</v>
      </c>
      <c r="Q13" s="4">
        <f>SUM(N13:P13)</f>
        <v>29388232</v>
      </c>
    </row>
    <row r="14" spans="1:25" x14ac:dyDescent="0.35">
      <c r="C14" s="1" t="s">
        <v>38</v>
      </c>
      <c r="D14" s="24" t="s">
        <v>30</v>
      </c>
      <c r="E14" s="24" t="s">
        <v>11</v>
      </c>
      <c r="F14" s="3" t="s">
        <v>39</v>
      </c>
      <c r="H14" s="3" t="s">
        <v>40</v>
      </c>
      <c r="I14" s="3">
        <v>1558738</v>
      </c>
      <c r="J14" s="3" t="s">
        <v>41</v>
      </c>
      <c r="K14" s="7">
        <v>3</v>
      </c>
      <c r="L14" s="7">
        <v>3</v>
      </c>
      <c r="M14" s="15">
        <v>1</v>
      </c>
      <c r="N14" s="4">
        <f t="shared" ref="N14:N35" si="0">5453265*K14</f>
        <v>16359795</v>
      </c>
      <c r="O14" s="4">
        <f t="shared" ref="O14:O35" si="1">957277*L14</f>
        <v>2871831</v>
      </c>
      <c r="P14" s="4">
        <f t="shared" ref="P14:P35" si="2">3746064*M14</f>
        <v>3746064</v>
      </c>
      <c r="Q14" s="4">
        <f t="shared" ref="Q14:Q35" si="3">SUM(N14:P14)</f>
        <v>22977690</v>
      </c>
    </row>
    <row r="15" spans="1:25" x14ac:dyDescent="0.35">
      <c r="C15" s="1" t="s">
        <v>42</v>
      </c>
      <c r="D15" s="24" t="s">
        <v>7</v>
      </c>
      <c r="E15" s="24" t="s">
        <v>3</v>
      </c>
      <c r="F15" s="3" t="s">
        <v>43</v>
      </c>
      <c r="G15" s="3">
        <v>3278088</v>
      </c>
      <c r="H15" s="3" t="s">
        <v>44</v>
      </c>
      <c r="I15" s="3">
        <v>764560</v>
      </c>
      <c r="J15" s="3" t="s">
        <v>45</v>
      </c>
      <c r="K15" s="7">
        <v>3</v>
      </c>
      <c r="L15" s="7">
        <v>3</v>
      </c>
      <c r="M15" s="15">
        <v>1</v>
      </c>
      <c r="N15" s="4">
        <f t="shared" si="0"/>
        <v>16359795</v>
      </c>
      <c r="O15" s="4">
        <f t="shared" si="1"/>
        <v>2871831</v>
      </c>
      <c r="P15" s="4">
        <f t="shared" si="2"/>
        <v>3746064</v>
      </c>
      <c r="Q15" s="4">
        <f t="shared" si="3"/>
        <v>22977690</v>
      </c>
    </row>
    <row r="16" spans="1:25" x14ac:dyDescent="0.35">
      <c r="C16" s="1" t="s">
        <v>46</v>
      </c>
      <c r="D16" s="24" t="s">
        <v>7</v>
      </c>
      <c r="E16" s="24" t="s">
        <v>19</v>
      </c>
      <c r="F16" s="3" t="s">
        <v>47</v>
      </c>
      <c r="G16" s="3" t="s">
        <v>48</v>
      </c>
      <c r="H16" s="3" t="s">
        <v>49</v>
      </c>
      <c r="I16" s="3">
        <v>1130388</v>
      </c>
      <c r="J16" s="3" t="s">
        <v>50</v>
      </c>
      <c r="K16" s="7">
        <v>3</v>
      </c>
      <c r="L16" s="7">
        <v>3</v>
      </c>
      <c r="M16" s="15">
        <v>1</v>
      </c>
      <c r="N16" s="4">
        <f t="shared" si="0"/>
        <v>16359795</v>
      </c>
      <c r="O16" s="4">
        <f t="shared" si="1"/>
        <v>2871831</v>
      </c>
      <c r="P16" s="4">
        <f t="shared" si="2"/>
        <v>3746064</v>
      </c>
      <c r="Q16" s="4">
        <f t="shared" si="3"/>
        <v>22977690</v>
      </c>
    </row>
    <row r="17" spans="3:17" x14ac:dyDescent="0.35">
      <c r="C17" s="1" t="s">
        <v>51</v>
      </c>
      <c r="D17" s="24" t="s">
        <v>4</v>
      </c>
      <c r="E17" s="24" t="s">
        <v>15</v>
      </c>
      <c r="F17" s="3" t="s">
        <v>52</v>
      </c>
      <c r="G17" s="3" t="s">
        <v>53</v>
      </c>
      <c r="H17" s="3" t="s">
        <v>54</v>
      </c>
      <c r="I17" s="3">
        <v>913384</v>
      </c>
      <c r="J17" s="3" t="s">
        <v>0</v>
      </c>
      <c r="K17" s="7">
        <v>4</v>
      </c>
      <c r="L17" s="7">
        <v>4</v>
      </c>
      <c r="M17" s="15">
        <v>1</v>
      </c>
      <c r="N17" s="4">
        <f t="shared" si="0"/>
        <v>21813060</v>
      </c>
      <c r="O17" s="4">
        <f t="shared" si="1"/>
        <v>3829108</v>
      </c>
      <c r="P17" s="4">
        <f t="shared" si="2"/>
        <v>3746064</v>
      </c>
      <c r="Q17" s="4">
        <f t="shared" si="3"/>
        <v>29388232</v>
      </c>
    </row>
    <row r="18" spans="3:17" x14ac:dyDescent="0.35">
      <c r="C18" s="1" t="s">
        <v>55</v>
      </c>
      <c r="D18" s="24" t="s">
        <v>17</v>
      </c>
      <c r="E18" s="24" t="s">
        <v>160</v>
      </c>
      <c r="F18" s="3" t="s">
        <v>56</v>
      </c>
      <c r="G18" s="3" t="s">
        <v>57</v>
      </c>
      <c r="H18" s="3" t="s">
        <v>58</v>
      </c>
      <c r="I18" s="3">
        <v>3394827</v>
      </c>
      <c r="J18" s="3" t="s">
        <v>59</v>
      </c>
      <c r="K18" s="7">
        <v>4</v>
      </c>
      <c r="L18" s="7">
        <v>4</v>
      </c>
      <c r="M18" s="15">
        <v>1</v>
      </c>
      <c r="N18" s="4">
        <f t="shared" si="0"/>
        <v>21813060</v>
      </c>
      <c r="O18" s="4">
        <f t="shared" si="1"/>
        <v>3829108</v>
      </c>
      <c r="P18" s="4">
        <f t="shared" si="2"/>
        <v>3746064</v>
      </c>
      <c r="Q18" s="4">
        <f t="shared" si="3"/>
        <v>29388232</v>
      </c>
    </row>
    <row r="19" spans="3:17" x14ac:dyDescent="0.35">
      <c r="C19" s="1" t="s">
        <v>60</v>
      </c>
      <c r="D19" s="24" t="s">
        <v>17</v>
      </c>
      <c r="E19" s="24" t="s">
        <v>17</v>
      </c>
      <c r="F19" s="3" t="s">
        <v>61</v>
      </c>
      <c r="G19" s="3" t="s">
        <v>62</v>
      </c>
      <c r="H19" s="3" t="s">
        <v>63</v>
      </c>
      <c r="I19" s="3">
        <v>2227419</v>
      </c>
      <c r="J19" s="3" t="s">
        <v>0</v>
      </c>
      <c r="K19" s="7">
        <v>4</v>
      </c>
      <c r="L19" s="7">
        <v>4</v>
      </c>
      <c r="M19" s="15">
        <v>1</v>
      </c>
      <c r="N19" s="4">
        <f t="shared" si="0"/>
        <v>21813060</v>
      </c>
      <c r="O19" s="4">
        <f t="shared" si="1"/>
        <v>3829108</v>
      </c>
      <c r="P19" s="4">
        <f t="shared" si="2"/>
        <v>3746064</v>
      </c>
      <c r="Q19" s="4">
        <f t="shared" si="3"/>
        <v>29388232</v>
      </c>
    </row>
    <row r="20" spans="3:17" x14ac:dyDescent="0.35">
      <c r="C20" s="1" t="s">
        <v>64</v>
      </c>
      <c r="D20" s="24" t="s">
        <v>23</v>
      </c>
      <c r="E20" s="24" t="s">
        <v>23</v>
      </c>
      <c r="F20" s="3" t="s">
        <v>65</v>
      </c>
      <c r="G20" s="3" t="s">
        <v>66</v>
      </c>
      <c r="H20" s="3" t="s">
        <v>67</v>
      </c>
      <c r="I20" s="3">
        <v>2903922</v>
      </c>
      <c r="J20" s="3" t="s">
        <v>68</v>
      </c>
      <c r="K20" s="7">
        <v>3</v>
      </c>
      <c r="L20" s="7">
        <v>3</v>
      </c>
      <c r="M20" s="15">
        <v>1</v>
      </c>
      <c r="N20" s="4">
        <f t="shared" si="0"/>
        <v>16359795</v>
      </c>
      <c r="O20" s="4">
        <f t="shared" si="1"/>
        <v>2871831</v>
      </c>
      <c r="P20" s="4">
        <f t="shared" si="2"/>
        <v>3746064</v>
      </c>
      <c r="Q20" s="4">
        <f t="shared" si="3"/>
        <v>22977690</v>
      </c>
    </row>
    <row r="21" spans="3:17" x14ac:dyDescent="0.35">
      <c r="C21" s="1" t="s">
        <v>69</v>
      </c>
      <c r="D21" s="24" t="s">
        <v>25</v>
      </c>
      <c r="E21" s="24" t="s">
        <v>8</v>
      </c>
      <c r="F21" s="3" t="s">
        <v>70</v>
      </c>
      <c r="G21" s="3" t="s">
        <v>26</v>
      </c>
      <c r="H21" s="3" t="s">
        <v>71</v>
      </c>
      <c r="I21" s="3">
        <v>1193098</v>
      </c>
      <c r="J21" s="3" t="s">
        <v>72</v>
      </c>
      <c r="K21" s="7">
        <v>4</v>
      </c>
      <c r="L21" s="7">
        <v>4</v>
      </c>
      <c r="M21" s="15">
        <v>1</v>
      </c>
      <c r="N21" s="4">
        <f t="shared" si="0"/>
        <v>21813060</v>
      </c>
      <c r="O21" s="4">
        <f t="shared" si="1"/>
        <v>3829108</v>
      </c>
      <c r="P21" s="4">
        <f t="shared" si="2"/>
        <v>3746064</v>
      </c>
      <c r="Q21" s="4">
        <f t="shared" si="3"/>
        <v>29388232</v>
      </c>
    </row>
    <row r="22" spans="3:17" x14ac:dyDescent="0.35">
      <c r="C22" s="1" t="s">
        <v>73</v>
      </c>
      <c r="D22" s="24" t="s">
        <v>24</v>
      </c>
      <c r="E22" s="24" t="s">
        <v>161</v>
      </c>
      <c r="F22" s="3" t="s">
        <v>74</v>
      </c>
      <c r="H22" s="3" t="s">
        <v>75</v>
      </c>
      <c r="I22" s="3">
        <v>1298948</v>
      </c>
      <c r="J22" s="3" t="s">
        <v>76</v>
      </c>
      <c r="K22" s="7">
        <v>2</v>
      </c>
      <c r="L22" s="7">
        <v>2</v>
      </c>
      <c r="M22" s="15">
        <v>1</v>
      </c>
      <c r="N22" s="4">
        <f t="shared" si="0"/>
        <v>10906530</v>
      </c>
      <c r="O22" s="4">
        <f t="shared" si="1"/>
        <v>1914554</v>
      </c>
      <c r="P22" s="4">
        <f t="shared" si="2"/>
        <v>3746064</v>
      </c>
      <c r="Q22" s="4">
        <f t="shared" si="3"/>
        <v>16567148</v>
      </c>
    </row>
    <row r="23" spans="3:17" x14ac:dyDescent="0.35">
      <c r="C23" s="1" t="s">
        <v>77</v>
      </c>
      <c r="D23" s="24" t="s">
        <v>156</v>
      </c>
      <c r="E23" s="24" t="s">
        <v>162</v>
      </c>
      <c r="F23" s="3" t="s">
        <v>78</v>
      </c>
      <c r="G23" s="3">
        <v>7213476</v>
      </c>
      <c r="H23" s="3" t="s">
        <v>79</v>
      </c>
      <c r="I23" s="3">
        <v>2009380</v>
      </c>
      <c r="J23" s="3" t="s">
        <v>80</v>
      </c>
      <c r="K23" s="7">
        <v>2</v>
      </c>
      <c r="L23" s="7">
        <v>2</v>
      </c>
      <c r="M23" s="15">
        <v>1</v>
      </c>
      <c r="N23" s="4">
        <f t="shared" si="0"/>
        <v>10906530</v>
      </c>
      <c r="O23" s="4">
        <f t="shared" si="1"/>
        <v>1914554</v>
      </c>
      <c r="P23" s="4">
        <f t="shared" si="2"/>
        <v>3746064</v>
      </c>
      <c r="Q23" s="4">
        <f t="shared" si="3"/>
        <v>16567148</v>
      </c>
    </row>
    <row r="24" spans="3:17" x14ac:dyDescent="0.35">
      <c r="C24" s="1" t="s">
        <v>81</v>
      </c>
      <c r="D24" s="24" t="s">
        <v>157</v>
      </c>
      <c r="E24" s="24" t="s">
        <v>163</v>
      </c>
      <c r="F24" s="3" t="s">
        <v>82</v>
      </c>
      <c r="G24" s="3" t="s">
        <v>27</v>
      </c>
      <c r="H24" s="3" t="s">
        <v>83</v>
      </c>
      <c r="I24" s="3">
        <v>1305468</v>
      </c>
      <c r="J24" s="3" t="s">
        <v>84</v>
      </c>
      <c r="K24" s="7">
        <v>3</v>
      </c>
      <c r="L24" s="7">
        <v>3</v>
      </c>
      <c r="M24" s="15">
        <v>1</v>
      </c>
      <c r="N24" s="4">
        <f t="shared" si="0"/>
        <v>16359795</v>
      </c>
      <c r="O24" s="4">
        <f t="shared" si="1"/>
        <v>2871831</v>
      </c>
      <c r="P24" s="4">
        <f t="shared" si="2"/>
        <v>3746064</v>
      </c>
      <c r="Q24" s="4">
        <f t="shared" si="3"/>
        <v>22977690</v>
      </c>
    </row>
    <row r="25" spans="3:17" x14ac:dyDescent="0.35">
      <c r="C25" s="1" t="s">
        <v>85</v>
      </c>
      <c r="D25" s="24" t="s">
        <v>158</v>
      </c>
      <c r="E25" s="24" t="s">
        <v>9</v>
      </c>
      <c r="F25" s="3" t="s">
        <v>86</v>
      </c>
      <c r="G25" s="3" t="s">
        <v>87</v>
      </c>
      <c r="H25" s="3" t="s">
        <v>88</v>
      </c>
      <c r="I25" s="3">
        <v>3633190</v>
      </c>
      <c r="J25" s="3" t="s">
        <v>89</v>
      </c>
      <c r="K25" s="7">
        <v>5</v>
      </c>
      <c r="L25" s="7">
        <v>5</v>
      </c>
      <c r="M25" s="15">
        <v>1</v>
      </c>
      <c r="N25" s="4">
        <f t="shared" si="0"/>
        <v>27266325</v>
      </c>
      <c r="O25" s="4">
        <f t="shared" si="1"/>
        <v>4786385</v>
      </c>
      <c r="P25" s="4">
        <f t="shared" si="2"/>
        <v>3746064</v>
      </c>
      <c r="Q25" s="4">
        <f t="shared" si="3"/>
        <v>35798774</v>
      </c>
    </row>
    <row r="26" spans="3:17" x14ac:dyDescent="0.35">
      <c r="C26" s="1" t="s">
        <v>90</v>
      </c>
      <c r="D26" s="24" t="s">
        <v>21</v>
      </c>
      <c r="E26" s="24" t="s">
        <v>16</v>
      </c>
      <c r="F26" s="3" t="s">
        <v>91</v>
      </c>
      <c r="G26" s="3" t="s">
        <v>92</v>
      </c>
      <c r="H26" s="3" t="s">
        <v>93</v>
      </c>
      <c r="I26" s="3">
        <v>2246454</v>
      </c>
      <c r="J26" s="3" t="s">
        <v>94</v>
      </c>
      <c r="K26" s="7">
        <v>3</v>
      </c>
      <c r="L26" s="7">
        <v>3</v>
      </c>
      <c r="M26" s="15">
        <v>1</v>
      </c>
      <c r="N26" s="4">
        <f t="shared" si="0"/>
        <v>16359795</v>
      </c>
      <c r="O26" s="4">
        <f t="shared" si="1"/>
        <v>2871831</v>
      </c>
      <c r="P26" s="4">
        <f t="shared" si="2"/>
        <v>3746064</v>
      </c>
      <c r="Q26" s="4">
        <f t="shared" si="3"/>
        <v>22977690</v>
      </c>
    </row>
    <row r="27" spans="3:17" x14ac:dyDescent="0.35">
      <c r="C27" s="1" t="s">
        <v>95</v>
      </c>
      <c r="D27" s="24" t="s">
        <v>18</v>
      </c>
      <c r="E27" s="24" t="s">
        <v>18</v>
      </c>
      <c r="F27" s="3" t="s">
        <v>96</v>
      </c>
      <c r="H27" s="3" t="s">
        <v>97</v>
      </c>
      <c r="I27" s="3">
        <v>1107806</v>
      </c>
      <c r="J27" s="3" t="s">
        <v>98</v>
      </c>
      <c r="K27" s="7">
        <v>3</v>
      </c>
      <c r="L27" s="7">
        <v>3</v>
      </c>
      <c r="M27" s="15">
        <v>1</v>
      </c>
      <c r="N27" s="4">
        <f t="shared" si="0"/>
        <v>16359795</v>
      </c>
      <c r="O27" s="4">
        <f t="shared" si="1"/>
        <v>2871831</v>
      </c>
      <c r="P27" s="4">
        <f t="shared" si="2"/>
        <v>3746064</v>
      </c>
      <c r="Q27" s="4">
        <f t="shared" si="3"/>
        <v>22977690</v>
      </c>
    </row>
    <row r="28" spans="3:17" x14ac:dyDescent="0.35">
      <c r="C28" s="1" t="s">
        <v>99</v>
      </c>
      <c r="D28" s="24" t="s">
        <v>28</v>
      </c>
      <c r="E28" s="24" t="s">
        <v>164</v>
      </c>
      <c r="F28" s="3" t="s">
        <v>100</v>
      </c>
      <c r="G28" s="3" t="s">
        <v>101</v>
      </c>
      <c r="H28" s="3" t="s">
        <v>102</v>
      </c>
      <c r="I28" s="3">
        <v>3192819</v>
      </c>
      <c r="J28" s="3" t="s">
        <v>103</v>
      </c>
      <c r="K28" s="7">
        <v>3</v>
      </c>
      <c r="L28" s="7">
        <v>3</v>
      </c>
      <c r="M28" s="15">
        <v>1</v>
      </c>
      <c r="N28" s="4">
        <f t="shared" si="0"/>
        <v>16359795</v>
      </c>
      <c r="O28" s="4">
        <f t="shared" si="1"/>
        <v>2871831</v>
      </c>
      <c r="P28" s="4">
        <f t="shared" si="2"/>
        <v>3746064</v>
      </c>
      <c r="Q28" s="4">
        <f t="shared" si="3"/>
        <v>22977690</v>
      </c>
    </row>
    <row r="29" spans="3:17" x14ac:dyDescent="0.35">
      <c r="C29" s="1" t="s">
        <v>104</v>
      </c>
      <c r="D29" s="24" t="s">
        <v>28</v>
      </c>
      <c r="E29" s="24" t="s">
        <v>10</v>
      </c>
      <c r="F29" s="3" t="s">
        <v>105</v>
      </c>
      <c r="G29" s="3" t="s">
        <v>106</v>
      </c>
      <c r="H29" s="3" t="s">
        <v>107</v>
      </c>
      <c r="I29" s="3">
        <v>2165971</v>
      </c>
      <c r="J29" s="3" t="s">
        <v>108</v>
      </c>
      <c r="K29" s="7">
        <v>2</v>
      </c>
      <c r="L29" s="7">
        <v>2</v>
      </c>
      <c r="M29" s="15">
        <v>1</v>
      </c>
      <c r="N29" s="4">
        <f t="shared" si="0"/>
        <v>10906530</v>
      </c>
      <c r="O29" s="4">
        <f t="shared" si="1"/>
        <v>1914554</v>
      </c>
      <c r="P29" s="4">
        <f t="shared" si="2"/>
        <v>3746064</v>
      </c>
      <c r="Q29" s="4">
        <f t="shared" si="3"/>
        <v>16567148</v>
      </c>
    </row>
    <row r="30" spans="3:17" x14ac:dyDescent="0.35">
      <c r="C30" s="1" t="s">
        <v>109</v>
      </c>
      <c r="D30" s="24" t="s">
        <v>14</v>
      </c>
      <c r="E30" s="24" t="s">
        <v>14</v>
      </c>
      <c r="F30" s="3" t="s">
        <v>110</v>
      </c>
      <c r="G30" s="3" t="s">
        <v>111</v>
      </c>
      <c r="H30" s="3" t="s">
        <v>112</v>
      </c>
      <c r="I30" s="3">
        <v>1973438</v>
      </c>
      <c r="J30" s="3" t="s">
        <v>113</v>
      </c>
      <c r="K30" s="7">
        <v>4</v>
      </c>
      <c r="L30" s="7">
        <v>4</v>
      </c>
      <c r="M30" s="15">
        <v>1</v>
      </c>
      <c r="N30" s="4">
        <f t="shared" si="0"/>
        <v>21813060</v>
      </c>
      <c r="O30" s="4">
        <f t="shared" si="1"/>
        <v>3829108</v>
      </c>
      <c r="P30" s="4">
        <f t="shared" si="2"/>
        <v>3746064</v>
      </c>
      <c r="Q30" s="4">
        <f t="shared" si="3"/>
        <v>29388232</v>
      </c>
    </row>
    <row r="31" spans="3:17" x14ac:dyDescent="0.35">
      <c r="C31" s="1" t="s">
        <v>114</v>
      </c>
      <c r="D31" s="24" t="s">
        <v>2</v>
      </c>
      <c r="E31" s="24" t="s">
        <v>2</v>
      </c>
      <c r="F31" s="3" t="s">
        <v>115</v>
      </c>
      <c r="G31" s="3" t="s">
        <v>116</v>
      </c>
      <c r="H31" s="3" t="s">
        <v>117</v>
      </c>
      <c r="I31" s="3">
        <v>2258161</v>
      </c>
      <c r="J31" s="3" t="s">
        <v>118</v>
      </c>
      <c r="K31" s="7">
        <v>4</v>
      </c>
      <c r="L31" s="7">
        <v>4</v>
      </c>
      <c r="M31" s="15">
        <v>1</v>
      </c>
      <c r="N31" s="4">
        <f t="shared" si="0"/>
        <v>21813060</v>
      </c>
      <c r="O31" s="4">
        <f t="shared" si="1"/>
        <v>3829108</v>
      </c>
      <c r="P31" s="4">
        <f t="shared" si="2"/>
        <v>3746064</v>
      </c>
      <c r="Q31" s="4">
        <f t="shared" si="3"/>
        <v>29388232</v>
      </c>
    </row>
    <row r="32" spans="3:17" x14ac:dyDescent="0.35">
      <c r="C32" s="1" t="s">
        <v>119</v>
      </c>
      <c r="D32" s="24" t="s">
        <v>2</v>
      </c>
      <c r="E32" s="24" t="s">
        <v>165</v>
      </c>
      <c r="F32" s="3" t="s">
        <v>120</v>
      </c>
      <c r="G32" s="3" t="s">
        <v>121</v>
      </c>
      <c r="H32" s="3" t="s">
        <v>122</v>
      </c>
      <c r="I32" s="3">
        <v>1724828</v>
      </c>
      <c r="J32" s="3" t="s">
        <v>123</v>
      </c>
      <c r="K32" s="7">
        <v>4</v>
      </c>
      <c r="L32" s="7">
        <v>4</v>
      </c>
      <c r="M32" s="15">
        <v>1</v>
      </c>
      <c r="N32" s="4">
        <f t="shared" si="0"/>
        <v>21813060</v>
      </c>
      <c r="O32" s="4">
        <f t="shared" si="1"/>
        <v>3829108</v>
      </c>
      <c r="P32" s="4">
        <f t="shared" si="2"/>
        <v>3746064</v>
      </c>
      <c r="Q32" s="4">
        <f t="shared" si="3"/>
        <v>29388232</v>
      </c>
    </row>
    <row r="33" spans="2:17" x14ac:dyDescent="0.35">
      <c r="C33" s="1" t="s">
        <v>124</v>
      </c>
      <c r="D33" s="24" t="s">
        <v>31</v>
      </c>
      <c r="E33" s="24" t="s">
        <v>12</v>
      </c>
      <c r="F33" s="3" t="s">
        <v>125</v>
      </c>
      <c r="G33" s="3" t="s">
        <v>32</v>
      </c>
      <c r="H33" s="3" t="s">
        <v>126</v>
      </c>
      <c r="I33" s="3">
        <v>2473164</v>
      </c>
      <c r="J33" s="3" t="s">
        <v>127</v>
      </c>
      <c r="K33" s="7">
        <v>3</v>
      </c>
      <c r="L33" s="7">
        <v>3</v>
      </c>
      <c r="M33" s="15">
        <v>1</v>
      </c>
      <c r="N33" s="4">
        <f t="shared" si="0"/>
        <v>16359795</v>
      </c>
      <c r="O33" s="4">
        <f t="shared" si="1"/>
        <v>2871831</v>
      </c>
      <c r="P33" s="4">
        <f t="shared" si="2"/>
        <v>3746064</v>
      </c>
      <c r="Q33" s="4">
        <f t="shared" si="3"/>
        <v>22977690</v>
      </c>
    </row>
    <row r="34" spans="2:17" x14ac:dyDescent="0.35">
      <c r="C34" s="1" t="s">
        <v>128</v>
      </c>
      <c r="D34" s="24" t="s">
        <v>159</v>
      </c>
      <c r="E34" s="24" t="s">
        <v>13</v>
      </c>
      <c r="F34" s="3" t="s">
        <v>129</v>
      </c>
      <c r="H34" s="3" t="s">
        <v>130</v>
      </c>
      <c r="I34" s="3">
        <v>1668414</v>
      </c>
      <c r="J34" s="3" t="s">
        <v>131</v>
      </c>
      <c r="K34" s="7">
        <v>1</v>
      </c>
      <c r="L34" s="7">
        <v>1</v>
      </c>
      <c r="M34" s="15">
        <v>1</v>
      </c>
      <c r="N34" s="4">
        <f t="shared" si="0"/>
        <v>5453265</v>
      </c>
      <c r="O34" s="4">
        <f t="shared" si="1"/>
        <v>957277</v>
      </c>
      <c r="P34" s="4">
        <f t="shared" si="2"/>
        <v>3746064</v>
      </c>
      <c r="Q34" s="4">
        <f t="shared" si="3"/>
        <v>10156606</v>
      </c>
    </row>
    <row r="35" spans="2:17" ht="15" thickBot="1" x14ac:dyDescent="0.4">
      <c r="C35" s="16" t="s">
        <v>132</v>
      </c>
      <c r="D35" s="17" t="s">
        <v>6</v>
      </c>
      <c r="E35" s="17" t="s">
        <v>5</v>
      </c>
      <c r="F35" s="16" t="s">
        <v>22</v>
      </c>
      <c r="G35" s="16" t="s">
        <v>29</v>
      </c>
      <c r="H35" s="16" t="s">
        <v>133</v>
      </c>
      <c r="I35" s="16">
        <v>1609636</v>
      </c>
      <c r="J35" s="16" t="s">
        <v>134</v>
      </c>
      <c r="K35" s="17">
        <v>3</v>
      </c>
      <c r="L35" s="17">
        <v>3</v>
      </c>
      <c r="M35" s="18">
        <v>1</v>
      </c>
      <c r="N35" s="19">
        <f t="shared" si="0"/>
        <v>16359795</v>
      </c>
      <c r="O35" s="19">
        <f t="shared" si="1"/>
        <v>2871831</v>
      </c>
      <c r="P35" s="19">
        <f t="shared" si="2"/>
        <v>3746064</v>
      </c>
      <c r="Q35" s="19">
        <f t="shared" si="3"/>
        <v>22977690</v>
      </c>
    </row>
    <row r="36" spans="2:17" x14ac:dyDescent="0.35">
      <c r="B36" s="22"/>
      <c r="C36" s="22" t="s">
        <v>152</v>
      </c>
      <c r="D36" s="25"/>
      <c r="E36" s="25"/>
    </row>
    <row r="37" spans="2:17" x14ac:dyDescent="0.35">
      <c r="B37" s="21"/>
      <c r="C37" s="21" t="s">
        <v>153</v>
      </c>
    </row>
  </sheetData>
  <mergeCells count="5">
    <mergeCell ref="B7:Q7"/>
    <mergeCell ref="B9:Q9"/>
    <mergeCell ref="K11:M11"/>
    <mergeCell ref="N11:P11"/>
    <mergeCell ref="Q11:Q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337.893 parasur _UDES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Morinigo</dc:creator>
  <cp:lastModifiedBy>Rosa</cp:lastModifiedBy>
  <cp:lastPrinted>2021-11-17T18:36:51Z</cp:lastPrinted>
  <dcterms:created xsi:type="dcterms:W3CDTF">2021-10-11T11:39:03Z</dcterms:created>
  <dcterms:modified xsi:type="dcterms:W3CDTF">2022-05-09T21:02:16Z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6dc43a5e-37f2-4801-a1a5-72966beb631c</vt:lpwstr>
  </property>
</Properties>
</file>